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13_ncr:1_{51D4A929-5CE5-4B60-A9F3-CB1AB1E94A65}" xr6:coauthVersionLast="47" xr6:coauthVersionMax="47" xr10:uidLastSave="{00000000-0000-0000-0000-000000000000}"/>
  <bookViews>
    <workbookView xWindow="28680" yWindow="-120" windowWidth="29040" windowHeight="15720" xr2:uid="{90FA2AFE-3360-40D9-A08A-079EC00A6803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Q2" i="2"/>
  <c r="R2" i="2"/>
  <c r="S2" i="2"/>
  <c r="I10" i="2"/>
  <c r="K10" i="2"/>
  <c r="Q10" i="2"/>
  <c r="R10" i="2"/>
  <c r="S10" i="2"/>
  <c r="I4" i="2"/>
  <c r="K4" i="2"/>
  <c r="Q4" i="2" s="1"/>
  <c r="D5" i="2"/>
  <c r="G5" i="2"/>
  <c r="H5" i="2"/>
  <c r="I6" i="2" s="1"/>
  <c r="J5" i="2"/>
  <c r="L5" i="2"/>
  <c r="M5" i="2"/>
  <c r="O5" i="2"/>
  <c r="P5" i="2"/>
  <c r="I7" i="2" l="1"/>
  <c r="K5" i="2"/>
  <c r="S4" i="2"/>
  <c r="R4" i="2"/>
  <c r="M7" i="2" l="1"/>
  <c r="P7" i="2"/>
  <c r="S7" i="2"/>
</calcChain>
</file>

<file path=xl/sharedStrings.xml><?xml version="1.0" encoding="utf-8"?>
<sst xmlns="http://schemas.openxmlformats.org/spreadsheetml/2006/main" count="79" uniqueCount="66">
  <si>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</si>
  <si>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</si>
  <si>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</si>
  <si>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</si>
  <si>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</si>
  <si>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</si>
  <si>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</si>
  <si>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</si>
  <si>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</si>
  <si>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</si>
  <si>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</si>
  <si>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</si>
  <si>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</si>
  <si>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</si>
  <si>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</si>
  <si>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</si>
  <si>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</si>
  <si>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</si>
  <si>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</si>
  <si>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</si>
  <si>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</si>
  <si>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</si>
  <si>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</si>
  <si>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</si>
  <si>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</si>
  <si>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</si>
  <si>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</si>
  <si>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</si>
  <si>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</si>
  <si>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</si>
  <si>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</si>
  <si>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</si>
  <si>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</si>
  <si>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</si>
  <si>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</si>
  <si>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</si>
  <si>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</si>
  <si>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</si>
  <si>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</si>
  <si>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</si>
  <si>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</si>
  <si>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</si>
  <si>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</si>
  <si>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</si>
  <si>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003-003-001-0314</t>
  </si>
  <si>
    <t>12822 M-123</t>
  </si>
  <si>
    <t>WD</t>
  </si>
  <si>
    <t>03-ARM'S LENGTH</t>
  </si>
  <si>
    <t>4100</t>
  </si>
  <si>
    <t>L239/P234</t>
  </si>
  <si>
    <t xml:space="preserve">4000 RES LAND </t>
  </si>
  <si>
    <t>NOT INSPECTED</t>
  </si>
  <si>
    <t>401</t>
  </si>
  <si>
    <t>003-580-000-4100</t>
  </si>
  <si>
    <t>4000</t>
  </si>
  <si>
    <t>L240/P946</t>
  </si>
  <si>
    <t>402</t>
  </si>
  <si>
    <t>L241/P513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</si>
  <si>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</si>
  <si>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</si>
  <si>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</si>
  <si>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</si>
  <si>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</si>
  <si>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</si>
  <si>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</si>
  <si>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6-7 Acre Parcel value $$4,900 per acre.  2025 value was $3,000 per acre.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</si>
</sst>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D48F-584E-4C0B-A12B-CB28D7785309}">
  <dimension ref="A1:BL10"/>
  <sheetViews>
    <sheetView tabSelected="1" topLeftCell="G1" workbookViewId="0">
      <selection activeCell="G8" sqref="G8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44</v>
      </c>
      <c r="B2" t="s">
        <v>45</v>
      </c>
      <c r="C2" s="24">
        <v>45483</v>
      </c>
      <c r="D2" s="14">
        <v>40000</v>
      </c>
      <c r="E2" t="s">
        <v>46</v>
      </c>
      <c r="F2" t="s">
        <v>47</v>
      </c>
      <c r="G2" s="14">
        <v>40000</v>
      </c>
      <c r="H2" s="14">
        <v>0</v>
      </c>
      <c r="I2" s="19">
        <f>H2/G2*100</f>
        <v>0</v>
      </c>
      <c r="J2" s="14">
        <v>18000</v>
      </c>
      <c r="K2" s="14">
        <f>G2-0</f>
        <v>40000</v>
      </c>
      <c r="L2" s="14">
        <v>18000</v>
      </c>
      <c r="M2" s="29">
        <v>0</v>
      </c>
      <c r="N2" s="33">
        <v>0</v>
      </c>
      <c r="O2" s="38">
        <v>6</v>
      </c>
      <c r="P2" s="38">
        <v>6</v>
      </c>
      <c r="Q2" s="14" t="e">
        <f>K2/M2</f>
        <v>#DIV/0!</v>
      </c>
      <c r="R2" s="14">
        <f>K2/O2</f>
        <v>6666.666666666667</v>
      </c>
      <c r="S2" s="43">
        <f>K2/O2/43560</f>
        <v>0.15304560759106214</v>
      </c>
      <c r="T2" s="38">
        <v>0</v>
      </c>
      <c r="U2" s="5" t="s">
        <v>48</v>
      </c>
      <c r="V2" t="s">
        <v>49</v>
      </c>
      <c r="X2" t="s">
        <v>50</v>
      </c>
      <c r="Y2">
        <v>0</v>
      </c>
      <c r="Z2">
        <v>0</v>
      </c>
      <c r="AA2" t="s">
        <v>51</v>
      </c>
      <c r="AC2" s="6" t="s">
        <v>52</v>
      </c>
      <c r="AL2" s="2"/>
      <c r="BC2" s="2"/>
      <c r="BE2" s="2"/>
    </row>
    <row r="4" spans="1:64" ht="15.75" thickBot="1" x14ac:dyDescent="0.3">
      <c r="A4" t="s">
        <v>53</v>
      </c>
      <c r="C4" s="24">
        <v>45667</v>
      </c>
      <c r="D4" s="14">
        <v>22000</v>
      </c>
      <c r="E4" t="s">
        <v>46</v>
      </c>
      <c r="F4" t="s">
        <v>47</v>
      </c>
      <c r="G4" s="14">
        <v>22000</v>
      </c>
      <c r="H4" s="14">
        <v>7900</v>
      </c>
      <c r="I4" s="19">
        <f>H4/G4*100</f>
        <v>35.909090909090907</v>
      </c>
      <c r="J4" s="14">
        <v>20100</v>
      </c>
      <c r="K4" s="14">
        <f>G4-0</f>
        <v>22000</v>
      </c>
      <c r="L4" s="14">
        <v>20100</v>
      </c>
      <c r="M4" s="29">
        <v>0</v>
      </c>
      <c r="N4" s="33">
        <v>0</v>
      </c>
      <c r="O4" s="38">
        <v>6.7</v>
      </c>
      <c r="P4" s="38">
        <v>6.7</v>
      </c>
      <c r="Q4" s="14" t="e">
        <f>K4/M4</f>
        <v>#DIV/0!</v>
      </c>
      <c r="R4" s="14">
        <f>K4/O4</f>
        <v>3283.5820895522388</v>
      </c>
      <c r="S4" s="43">
        <f>K4/O4/43560</f>
        <v>7.5380672395597773E-2</v>
      </c>
      <c r="T4" s="38">
        <v>0</v>
      </c>
      <c r="U4" s="5" t="s">
        <v>54</v>
      </c>
      <c r="V4" t="s">
        <v>57</v>
      </c>
      <c r="X4" t="s">
        <v>50</v>
      </c>
      <c r="Y4">
        <v>0</v>
      </c>
      <c r="Z4">
        <v>0</v>
      </c>
      <c r="AA4" t="s">
        <v>51</v>
      </c>
      <c r="AC4" s="6" t="s">
        <v>56</v>
      </c>
    </row>
    <row r="5" spans="1:64" ht="15.75" thickTop="1" x14ac:dyDescent="0.25">
      <c r="A5" s="7"/>
      <c r="B5" s="7"/>
      <c r="C5" s="25" t="s">
        <v>58</v>
      </c>
      <c r="D5" s="15">
        <f>+SUM(D2:D4)</f>
        <v>62000</v>
      </c>
      <c r="E5" s="7"/>
      <c r="F5" s="7"/>
      <c r="G5" s="15">
        <f>+SUM(G2:G4)</f>
        <v>62000</v>
      </c>
      <c r="H5" s="15">
        <f>+SUM(H2:H4)</f>
        <v>7900</v>
      </c>
      <c r="I5" s="20"/>
      <c r="J5" s="15">
        <f>+SUM(J2:J4)</f>
        <v>38100</v>
      </c>
      <c r="K5" s="15">
        <f>+SUM(K2:K4)</f>
        <v>62000</v>
      </c>
      <c r="L5" s="15">
        <f>+SUM(L2:L4)</f>
        <v>38100</v>
      </c>
      <c r="M5" s="30">
        <f>+SUM(M2:M4)</f>
        <v>0</v>
      </c>
      <c r="N5" s="34"/>
      <c r="O5" s="39">
        <f>+SUM(O2:O4)</f>
        <v>12.7</v>
      </c>
      <c r="P5" s="39">
        <f>+SUM(P2:P4)</f>
        <v>12.7</v>
      </c>
      <c r="Q5" s="15"/>
      <c r="R5" s="15"/>
      <c r="S5" s="44"/>
      <c r="T5" s="39"/>
      <c r="U5" s="8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64" x14ac:dyDescent="0.25">
      <c r="A6" s="9"/>
      <c r="B6" s="9"/>
      <c r="C6" s="26"/>
      <c r="D6" s="16"/>
      <c r="E6" s="9"/>
      <c r="F6" s="9"/>
      <c r="G6" s="16"/>
      <c r="H6" s="16" t="s">
        <v>59</v>
      </c>
      <c r="I6" s="21">
        <f>H5/G5*100</f>
        <v>12.741935483870966</v>
      </c>
      <c r="J6" s="16"/>
      <c r="K6" s="16"/>
      <c r="L6" s="16" t="s">
        <v>60</v>
      </c>
      <c r="M6" s="31"/>
      <c r="N6" s="35"/>
      <c r="O6" s="40" t="s">
        <v>60</v>
      </c>
      <c r="P6" s="40"/>
      <c r="Q6" s="16"/>
      <c r="R6" s="16" t="s">
        <v>60</v>
      </c>
      <c r="S6" s="45"/>
      <c r="T6" s="40"/>
      <c r="U6" s="10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</row>
    <row r="7" spans="1:64" x14ac:dyDescent="0.25">
      <c r="A7" s="11"/>
      <c r="B7" s="11"/>
      <c r="C7" s="27"/>
      <c r="D7" s="17"/>
      <c r="E7" s="11"/>
      <c r="F7" s="11"/>
      <c r="G7" s="17"/>
      <c r="H7" s="17" t="s">
        <v>61</v>
      </c>
      <c r="I7" s="22">
        <f>STDEV(I2:I4)</f>
        <v>25.391561688062385</v>
      </c>
      <c r="J7" s="17"/>
      <c r="K7" s="17"/>
      <c r="L7" s="17" t="s">
        <v>62</v>
      </c>
      <c r="M7" s="47" t="e">
        <f>K5/M5</f>
        <v>#DIV/0!</v>
      </c>
      <c r="N7" s="36"/>
      <c r="O7" s="41" t="s">
        <v>63</v>
      </c>
      <c r="P7" s="41">
        <f>K5/O5</f>
        <v>4881.889763779528</v>
      </c>
      <c r="Q7" s="17"/>
      <c r="R7" s="17" t="s">
        <v>64</v>
      </c>
      <c r="S7" s="46">
        <f>K5/O5/43560</f>
        <v>0.1120727677635337</v>
      </c>
      <c r="T7" s="41"/>
      <c r="U7" s="12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</row>
    <row r="8" spans="1:64" x14ac:dyDescent="0.25">
      <c r="G8" s="14" t="s">
        <v>65</v>
      </c>
    </row>
    <row r="10" spans="1:64" x14ac:dyDescent="0.25">
      <c r="A10" t="s">
        <v>53</v>
      </c>
      <c r="C10" s="24">
        <v>45630</v>
      </c>
      <c r="D10" s="14">
        <v>7630</v>
      </c>
      <c r="E10" t="s">
        <v>46</v>
      </c>
      <c r="F10" t="s">
        <v>47</v>
      </c>
      <c r="G10" s="14">
        <v>7630</v>
      </c>
      <c r="H10" s="14">
        <v>7900</v>
      </c>
      <c r="I10" s="19">
        <f>H10/G10*100</f>
        <v>103.53866317169069</v>
      </c>
      <c r="J10" s="14">
        <v>20100</v>
      </c>
      <c r="K10" s="14">
        <f>G10-0</f>
        <v>7630</v>
      </c>
      <c r="L10" s="14">
        <v>20100</v>
      </c>
      <c r="M10" s="29">
        <v>0</v>
      </c>
      <c r="N10" s="33">
        <v>0</v>
      </c>
      <c r="O10" s="38">
        <v>6.7</v>
      </c>
      <c r="P10" s="38">
        <v>6.7</v>
      </c>
      <c r="Q10" s="14" t="e">
        <f>K10/M10</f>
        <v>#DIV/0!</v>
      </c>
      <c r="R10" s="14">
        <f>K10/O10</f>
        <v>1138.8059701492537</v>
      </c>
      <c r="S10" s="43">
        <f>K10/O10/43560</f>
        <v>2.6143387744473223E-2</v>
      </c>
      <c r="T10" s="38">
        <v>0</v>
      </c>
      <c r="U10" s="5" t="s">
        <v>54</v>
      </c>
      <c r="V10" t="s">
        <v>55</v>
      </c>
      <c r="X10" t="s">
        <v>50</v>
      </c>
      <c r="Y10">
        <v>0</v>
      </c>
      <c r="Z10">
        <v>0</v>
      </c>
      <c r="AA10" t="s">
        <v>51</v>
      </c>
      <c r="AC10" s="6" t="s">
        <v>56</v>
      </c>
    </row>
  </sheetData>
  <conditionalFormatting sqref="A2:AR2 A4:AR4 AD3:AR3 A10:AC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80BF3-6C4B-4B95-BBC9-1C9D4C21582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2026-02-08T19:41:16Z</dcterms:created>
  <dcterms:modified xsi:type="dcterms:W3CDTF">2026-02-08T19:48:47Z</dcterms:modified>
</cp:coreProperties>
</file>